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METRO CASAR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PRENSA'!$A$1:$D$11</definedName>
    <definedName name="_xlnm.Print_Area" localSheetId="2">'PLAN PRENSA'!$A$1:$R$17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<sst xmlns="http://schemas.openxmlformats.org/spreadsheetml/2006/main" count="60" uniqueCount="48">
  <si>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</si>
  <si>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</si>
  <si>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</si>
  <si>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</si>
  <si>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</si>
  <si>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</si>
  <si>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</si>
  <si>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</si>
  <si>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</si>
  <si>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</si>
  <si>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</si>
  <si>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</si>
  <si>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</si>
  <si>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</si>
  <si>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</si>
  <si>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</si>
  <si>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</si>
  <si>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</si>
  <si>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</si>
  <si>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</si>
  <si>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</si>
  <si>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</si>
  <si>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</si>
  <si>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</si>
  <si>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</si>
  <si>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</si>
  <si>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</si>
  <si>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</si>
  <si>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Anuncios Oficiales (Comunidad de Madrid)</t>
  </si>
  <si>
    <t>Módulos ByN</t>
  </si>
  <si>
    <t>x</t>
  </si>
  <si>
    <t>ancho</t>
  </si>
  <si>
    <t>alto</t>
  </si>
  <si>
    <t>Consejería de Transportes e Infraestructuras</t>
  </si>
  <si>
    <t>Levantamiento de acta prolongación linea 3 metro a El Casar</t>
  </si>
  <si>
    <t>LA RAZON</t>
  </si>
  <si>
    <t>L-V</t>
  </si>
  <si>
    <t>EL PAIS</t>
  </si>
  <si>
    <t>SEPTIEMBRE</t>
  </si>
  <si>
    <t>L</t>
  </si>
  <si>
    <t>M</t>
  </si>
  <si>
    <t>X</t>
  </si>
  <si>
    <t>J</t>
  </si>
  <si>
    <t>V</t>
  </si>
  <si>
    <t>S</t>
  </si>
  <si>
    <t>D</t>
  </si>
  <si>
    <t>Anuncios Oficiales</t>
  </si>
  <si>
    <t>Levantamiento prolongación L3 metro a El Casar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</si>
</sst>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</font>
    <font>
      <b/>
      <sz val="10"/>
      <color theme="0"/>
      <name val="Montserrat Light"/>
      <family val="3"/>
    </font>
    <font>
      <b/>
      <sz val="10"/>
      <color rgb="FFFF0000"/>
      <name val="Montserrat Light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76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hair">
        <color theme="1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4" applyNumberFormat="0" applyAlignment="0" applyProtection="0"/>
    <xf numFmtId="0" fontId="31" fillId="8" borderId="15" applyNumberFormat="0" applyAlignment="0" applyProtection="0"/>
    <xf numFmtId="0" fontId="32" fillId="8" borderId="14" applyNumberFormat="0" applyAlignment="0" applyProtection="0"/>
    <xf numFmtId="0" fontId="33" fillId="0" borderId="16" applyNumberFormat="0" applyFill="0" applyAlignment="0" applyProtection="0"/>
    <xf numFmtId="0" fontId="34" fillId="9" borderId="17" applyNumberFormat="0" applyAlignment="0" applyProtection="0"/>
    <xf numFmtId="0" fontId="3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top"/>
    </xf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20" xfId="11" applyFont="1" applyFill="1" applyBorder="1"/>
    <xf numFmtId="10" fontId="12" fillId="35" borderId="21" xfId="11" applyNumberFormat="1" applyFont="1" applyFill="1" applyBorder="1" applyAlignment="1">
      <alignment horizontal="center"/>
    </xf>
    <xf numFmtId="0" fontId="7" fillId="35" borderId="22" xfId="11" applyFont="1" applyFill="1" applyBorder="1"/>
    <xf numFmtId="0" fontId="7" fillId="0" borderId="23" xfId="11" applyFont="1" applyBorder="1"/>
    <xf numFmtId="0" fontId="7" fillId="0" borderId="24" xfId="11" applyFont="1" applyBorder="1"/>
    <xf numFmtId="0" fontId="7" fillId="0" borderId="26" xfId="11" applyFont="1" applyBorder="1"/>
    <xf numFmtId="167" fontId="16" fillId="0" borderId="28" xfId="11" applyNumberFormat="1" applyFont="1" applyBorder="1" applyAlignment="1">
      <alignment horizontal="center" vertical="top"/>
    </xf>
    <xf numFmtId="0" fontId="7" fillId="0" borderId="29" xfId="11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32" xfId="0" applyFont="1" applyBorder="1" applyAlignment="1">
      <alignment horizontal="left" vertical="center"/>
    </xf>
    <xf numFmtId="0" fontId="7" fillId="3" borderId="32" xfId="0" applyFont="1" applyFill="1" applyBorder="1" applyAlignment="1">
      <alignment horizontal="center" vertical="center"/>
    </xf>
    <xf numFmtId="164" fontId="7" fillId="0" borderId="32" xfId="0" applyNumberFormat="1" applyFont="1" applyBorder="1" applyAlignment="1">
      <alignment horizontal="center" vertical="center"/>
    </xf>
    <xf numFmtId="0" fontId="39" fillId="2" borderId="30" xfId="0" applyFont="1" applyFill="1" applyBorder="1" applyAlignment="1">
      <alignment horizontal="center"/>
    </xf>
    <xf numFmtId="0" fontId="7" fillId="0" borderId="38" xfId="0" applyFont="1" applyBorder="1" applyAlignment="1">
      <alignment horizontal="left" vertical="center"/>
    </xf>
    <xf numFmtId="0" fontId="0" fillId="0" borderId="0" xfId="0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36" xfId="0" applyNumberFormat="1" applyFont="1" applyFill="1" applyBorder="1" applyAlignment="1">
      <alignment horizontal="center"/>
    </xf>
    <xf numFmtId="164" fontId="12" fillId="0" borderId="40" xfId="0" applyNumberFormat="1" applyFont="1" applyBorder="1" applyAlignment="1">
      <alignment horizontal="center"/>
    </xf>
    <xf numFmtId="164" fontId="8" fillId="35" borderId="43" xfId="0" applyNumberFormat="1" applyFont="1" applyFill="1" applyBorder="1"/>
    <xf numFmtId="164" fontId="8" fillId="35" borderId="35" xfId="0" applyNumberFormat="1" applyFont="1" applyFill="1" applyBorder="1" applyAlignment="1">
      <alignment horizontal="center"/>
    </xf>
    <xf numFmtId="9" fontId="8" fillId="35" borderId="5" xfId="1" applyFont="1" applyFill="1" applyBorder="1" applyAlignment="1">
      <alignment horizontal="center"/>
    </xf>
    <xf numFmtId="164" fontId="12" fillId="0" borderId="42" xfId="0" applyNumberFormat="1" applyFont="1" applyBorder="1" applyAlignment="1">
      <alignment horizontal="center"/>
    </xf>
    <xf numFmtId="164" fontId="8" fillId="35" borderId="41" xfId="0" applyNumberFormat="1" applyFont="1" applyFill="1" applyBorder="1"/>
    <xf numFmtId="164" fontId="8" fillId="35" borderId="39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4" xfId="0" applyNumberFormat="1" applyFont="1" applyBorder="1" applyAlignment="1">
      <alignment horizontal="center"/>
    </xf>
    <xf numFmtId="0" fontId="7" fillId="0" borderId="37" xfId="0" applyFont="1" applyBorder="1" applyAlignment="1">
      <alignment horizontal="left" vertical="center"/>
    </xf>
    <xf numFmtId="10" fontId="17" fillId="35" borderId="28" xfId="0" applyNumberFormat="1" applyFont="1" applyFill="1" applyBorder="1" applyAlignment="1">
      <alignment horizontal="left"/>
    </xf>
    <xf numFmtId="10" fontId="17" fillId="35" borderId="23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10" fontId="8" fillId="35" borderId="27" xfId="0" applyNumberFormat="1" applyFont="1" applyFill="1" applyBorder="1" applyAlignment="1">
      <alignment horizontal="left"/>
    </xf>
    <xf numFmtId="0" fontId="18" fillId="0" borderId="48" xfId="12" applyFont="1" applyBorder="1" applyAlignment="1">
      <alignment vertical="center"/>
    </xf>
    <xf numFmtId="4" fontId="18" fillId="0" borderId="6" xfId="12" applyNumberFormat="1" applyFont="1" applyBorder="1" applyAlignment="1">
      <alignment horizontal="right" vertical="center"/>
    </xf>
    <xf numFmtId="168" fontId="18" fillId="0" borderId="6" xfId="12" applyNumberFormat="1" applyFont="1" applyBorder="1" applyAlignment="1">
      <alignment horizontal="right" vertical="center"/>
    </xf>
    <xf numFmtId="10" fontId="8" fillId="35" borderId="25" xfId="0" applyNumberFormat="1" applyFont="1" applyFill="1" applyBorder="1" applyAlignment="1">
      <alignment horizontal="left"/>
    </xf>
    <xf numFmtId="10" fontId="8" fillId="35" borderId="49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10" fontId="8" fillId="35" borderId="46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10" fontId="8" fillId="35" borderId="34" xfId="0" applyNumberFormat="1" applyFont="1" applyFill="1" applyBorder="1" applyAlignment="1">
      <alignment horizontal="left"/>
    </xf>
    <xf numFmtId="3" fontId="18" fillId="0" borderId="7" xfId="12" applyNumberFormat="1" applyFont="1" applyBorder="1" applyAlignment="1">
      <alignment horizontal="right" vertical="center"/>
    </xf>
    <xf numFmtId="4" fontId="18" fillId="0" borderId="48" xfId="12" applyNumberFormat="1" applyFont="1" applyBorder="1" applyAlignment="1">
      <alignment horizontal="right" vertical="center"/>
    </xf>
    <xf numFmtId="0" fontId="18" fillId="0" borderId="6" xfId="12" applyFont="1" applyBorder="1" applyAlignment="1">
      <alignment vertical="center"/>
    </xf>
    <xf numFmtId="0" fontId="18" fillId="0" borderId="7" xfId="12" applyFont="1" applyBorder="1" applyAlignment="1">
      <alignment horizontal="left" vertical="center"/>
    </xf>
    <xf numFmtId="0" fontId="18" fillId="0" borderId="6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10" fontId="17" fillId="35" borderId="23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8" xfId="0" applyFont="1" applyFill="1" applyBorder="1" applyAlignment="1">
      <alignment horizontal="center"/>
    </xf>
    <xf numFmtId="0" fontId="0" fillId="0" borderId="0" xfId="0"/>
    <xf numFmtId="0" fontId="6" fillId="35" borderId="28" xfId="0" applyFont="1" applyFill="1" applyBorder="1" applyAlignment="1">
      <alignment horizontal="center"/>
    </xf>
    <xf numFmtId="0" fontId="6" fillId="35" borderId="29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3" xfId="0" applyFont="1" applyFill="1" applyBorder="1"/>
    <xf numFmtId="0" fontId="9" fillId="35" borderId="24" xfId="0" applyFont="1" applyFill="1" applyBorder="1"/>
    <xf numFmtId="0" fontId="9" fillId="35" borderId="26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6" xfId="0" applyFont="1" applyFill="1" applyBorder="1" applyAlignment="1">
      <alignment horizontal="center"/>
    </xf>
    <xf numFmtId="10" fontId="8" fillId="35" borderId="33" xfId="0" applyNumberFormat="1" applyFont="1" applyFill="1" applyBorder="1"/>
    <xf numFmtId="10" fontId="17" fillId="35" borderId="23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8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50" xfId="0" applyFont="1" applyFill="1" applyBorder="1" applyAlignment="1">
      <alignment horizontal="center"/>
    </xf>
    <xf numFmtId="10" fontId="7" fillId="0" borderId="32" xfId="1" applyNumberFormat="1" applyFont="1" applyFill="1" applyBorder="1" applyAlignment="1">
      <alignment horizontal="center" vertical="center"/>
    </xf>
    <xf numFmtId="9" fontId="0" fillId="0" borderId="0" xfId="0" applyNumberFormat="1"/>
    <xf numFmtId="0" fontId="0" fillId="0" borderId="0" xfId="0"/>
    <xf numFmtId="0" fontId="7" fillId="0" borderId="32" xfId="0" applyFont="1" applyFill="1" applyBorder="1" applyAlignment="1">
      <alignment horizontal="center" vertical="center"/>
    </xf>
    <xf numFmtId="0" fontId="39" fillId="2" borderId="58" xfId="0" applyFont="1" applyFill="1" applyBorder="1" applyAlignment="1">
      <alignment horizontal="center"/>
    </xf>
    <xf numFmtId="0" fontId="7" fillId="3" borderId="59" xfId="0" applyFont="1" applyFill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9" fillId="2" borderId="61" xfId="0" applyFont="1" applyFill="1" applyBorder="1" applyAlignment="1">
      <alignment horizontal="center"/>
    </xf>
    <xf numFmtId="0" fontId="39" fillId="2" borderId="62" xfId="0" applyFont="1" applyFill="1" applyBorder="1" applyAlignment="1">
      <alignment horizontal="center"/>
    </xf>
    <xf numFmtId="0" fontId="7" fillId="0" borderId="63" xfId="0" applyFont="1" applyBorder="1" applyAlignment="1">
      <alignment horizontal="center" vertical="center"/>
    </xf>
    <xf numFmtId="0" fontId="7" fillId="0" borderId="49" xfId="11" applyFont="1" applyBorder="1"/>
    <xf numFmtId="0" fontId="7" fillId="0" borderId="34" xfId="11" applyFont="1" applyBorder="1"/>
    <xf numFmtId="10" fontId="13" fillId="0" borderId="0" xfId="11" applyNumberFormat="1" applyFont="1" applyAlignment="1">
      <alignment horizontal="center" vertical="center"/>
    </xf>
    <xf numFmtId="10" fontId="14" fillId="0" borderId="0" xfId="11" applyNumberFormat="1" applyFont="1" applyAlignment="1">
      <alignment horizontal="center" vertical="center"/>
    </xf>
    <xf numFmtId="0" fontId="7" fillId="0" borderId="33" xfId="11" applyFont="1" applyBorder="1" applyAlignment="1">
      <alignment vertical="top"/>
    </xf>
    <xf numFmtId="0" fontId="7" fillId="0" borderId="6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9" fillId="35" borderId="23" xfId="0" applyFont="1" applyFill="1" applyBorder="1" applyAlignment="1">
      <alignment horizontal="center" vertical="center"/>
    </xf>
    <xf numFmtId="0" fontId="9" fillId="35" borderId="28" xfId="0" applyFont="1" applyFill="1" applyBorder="1" applyAlignment="1">
      <alignment horizontal="center" vertical="center"/>
    </xf>
    <xf numFmtId="0" fontId="43" fillId="0" borderId="32" xfId="0" applyFont="1" applyFill="1" applyBorder="1" applyAlignment="1">
      <alignment horizontal="center" vertical="center"/>
    </xf>
    <xf numFmtId="0" fontId="9" fillId="35" borderId="0" xfId="0" applyFont="1" applyFill="1" applyBorder="1" applyAlignment="1">
      <alignment horizontal="center" vertical="center"/>
    </xf>
    <xf numFmtId="0" fontId="41" fillId="35" borderId="32" xfId="0" applyFont="1" applyFill="1" applyBorder="1" applyAlignment="1">
      <alignment horizontal="center" vertical="center"/>
    </xf>
    <xf numFmtId="10" fontId="15" fillId="0" borderId="34" xfId="11" applyNumberFormat="1" applyFont="1" applyBorder="1" applyAlignment="1">
      <alignment horizontal="center" vertical="center" wrapText="1"/>
    </xf>
    <xf numFmtId="10" fontId="15" fillId="0" borderId="0" xfId="11" applyNumberFormat="1" applyFont="1" applyAlignment="1">
      <alignment horizontal="center" vertical="center" wrapText="1"/>
    </xf>
    <xf numFmtId="10" fontId="15" fillId="0" borderId="26" xfId="11" applyNumberFormat="1" applyFont="1" applyBorder="1" applyAlignment="1">
      <alignment horizontal="center" vertical="center" wrapText="1"/>
    </xf>
    <xf numFmtId="10" fontId="20" fillId="0" borderId="34" xfId="11" applyNumberFormat="1" applyFont="1" applyBorder="1" applyAlignment="1">
      <alignment horizontal="center" vertical="center" wrapText="1"/>
    </xf>
    <xf numFmtId="10" fontId="20" fillId="0" borderId="0" xfId="11" applyNumberFormat="1" applyFont="1" applyAlignment="1">
      <alignment horizontal="center" vertical="center" wrapText="1"/>
    </xf>
    <xf numFmtId="10" fontId="20" fillId="0" borderId="26" xfId="11" applyNumberFormat="1" applyFont="1" applyBorder="1" applyAlignment="1">
      <alignment horizontal="center" vertical="center" wrapText="1"/>
    </xf>
    <xf numFmtId="0" fontId="9" fillId="35" borderId="45" xfId="0" applyFont="1" applyFill="1" applyBorder="1" applyAlignment="1">
      <alignment horizontal="center" vertical="center"/>
    </xf>
    <xf numFmtId="0" fontId="9" fillId="35" borderId="8" xfId="0" applyFont="1" applyFill="1" applyBorder="1" applyAlignment="1">
      <alignment horizontal="center" vertical="center"/>
    </xf>
    <xf numFmtId="0" fontId="9" fillId="35" borderId="10" xfId="0" applyFont="1" applyFill="1" applyBorder="1" applyAlignment="1">
      <alignment horizontal="center" vertical="center"/>
    </xf>
    <xf numFmtId="0" fontId="9" fillId="35" borderId="51" xfId="0" applyFont="1" applyFill="1" applyBorder="1" applyAlignment="1">
      <alignment horizontal="center" vertical="center"/>
    </xf>
    <xf numFmtId="0" fontId="9" fillId="35" borderId="52" xfId="0" applyFont="1" applyFill="1" applyBorder="1" applyAlignment="1">
      <alignment horizontal="center" vertical="center"/>
    </xf>
    <xf numFmtId="0" fontId="9" fillId="35" borderId="53" xfId="0" applyFont="1" applyFill="1" applyBorder="1" applyAlignment="1">
      <alignment horizontal="center" vertical="center"/>
    </xf>
    <xf numFmtId="17" fontId="9" fillId="35" borderId="54" xfId="0" quotePrefix="1" applyNumberFormat="1" applyFont="1" applyFill="1" applyBorder="1" applyAlignment="1">
      <alignment horizontal="center" vertical="center"/>
    </xf>
    <xf numFmtId="17" fontId="9" fillId="35" borderId="31" xfId="0" quotePrefix="1" applyNumberFormat="1" applyFont="1" applyFill="1" applyBorder="1" applyAlignment="1">
      <alignment horizontal="center" vertical="center"/>
    </xf>
    <xf numFmtId="17" fontId="9" fillId="35" borderId="57" xfId="0" quotePrefix="1" applyNumberFormat="1" applyFont="1" applyFill="1" applyBorder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4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9" xfId="0" applyFont="1" applyFill="1" applyBorder="1" applyAlignment="1">
      <alignment horizontal="center" vertical="center" wrapText="1"/>
    </xf>
    <xf numFmtId="0" fontId="9" fillId="35" borderId="66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4" xfId="0" applyFont="1" applyFill="1" applyBorder="1" applyAlignment="1">
      <alignment horizontal="center" vertical="center" wrapText="1"/>
    </xf>
    <xf numFmtId="0" fontId="9" fillId="35" borderId="56" xfId="0" applyFont="1" applyFill="1" applyBorder="1" applyAlignment="1">
      <alignment horizontal="center" vertical="center"/>
    </xf>
    <xf numFmtId="0" fontId="9" fillId="35" borderId="55" xfId="0" applyFont="1" applyFill="1" applyBorder="1" applyAlignment="1">
      <alignment horizontal="center" vertical="center"/>
    </xf>
    <xf numFmtId="0" fontId="9" fillId="35" borderId="64" xfId="0" applyFont="1" applyFill="1" applyBorder="1" applyAlignment="1">
      <alignment horizontal="center" vertical="center"/>
    </xf>
    <xf numFmtId="3" fontId="40" fillId="35" borderId="47" xfId="12" applyNumberFormat="1" applyFont="1" applyFill="1" applyBorder="1" applyAlignment="1">
      <alignment horizontal="center" vertical="center" wrapText="1"/>
    </xf>
    <xf numFmtId="3" fontId="40" fillId="35" borderId="7" xfId="12" applyNumberFormat="1" applyFont="1" applyFill="1" applyBorder="1" applyAlignment="1">
      <alignment horizontal="center" vertical="center" wrapText="1"/>
    </xf>
    <xf numFmtId="0" fontId="42" fillId="35" borderId="2" xfId="4" applyFont="1" applyFill="1" applyBorder="1" applyAlignment="1">
      <alignment horizontal="center" vertical="center" wrapText="1"/>
    </xf>
    <xf numFmtId="0" fontId="42" fillId="35" borderId="9" xfId="4" applyFont="1" applyFill="1" applyBorder="1" applyAlignment="1">
      <alignment horizontal="center" vertical="center" wrapText="1"/>
    </xf>
    <xf numFmtId="0" fontId="42" fillId="35" borderId="66" xfId="4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164" fontId="7" fillId="0" borderId="67" xfId="0" applyNumberFormat="1" applyFont="1" applyFill="1" applyBorder="1" applyAlignment="1">
      <alignment horizontal="center" vertical="center"/>
    </xf>
    <xf numFmtId="10" fontId="8" fillId="35" borderId="48" xfId="0" applyNumberFormat="1" applyFont="1" applyFill="1" applyBorder="1" applyAlignment="1">
      <alignment horizontal="left"/>
    </xf>
    <xf numFmtId="10" fontId="8" fillId="35" borderId="6" xfId="0" applyNumberFormat="1" applyFont="1" applyFill="1" applyBorder="1" applyAlignment="1">
      <alignment horizontal="left"/>
    </xf>
    <xf numFmtId="0" fontId="17" fillId="35" borderId="7" xfId="0" applyFont="1" applyFill="1" applyBorder="1" applyAlignment="1"/>
    <xf numFmtId="164" fontId="7" fillId="0" borderId="68" xfId="0" applyNumberFormat="1" applyFont="1" applyBorder="1" applyAlignment="1">
      <alignment horizontal="center" vertical="center"/>
    </xf>
    <xf numFmtId="0" fontId="7" fillId="0" borderId="69" xfId="0" applyFont="1" applyBorder="1" applyAlignment="1">
      <alignment horizontal="left" vertical="center"/>
    </xf>
    <xf numFmtId="0" fontId="7" fillId="0" borderId="70" xfId="0" applyFont="1" applyBorder="1" applyAlignment="1">
      <alignment horizontal="left" vertical="center"/>
    </xf>
    <xf numFmtId="0" fontId="7" fillId="0" borderId="71" xfId="0" applyFont="1" applyBorder="1" applyAlignment="1">
      <alignment horizontal="center" vertical="center"/>
    </xf>
    <xf numFmtId="0" fontId="7" fillId="0" borderId="71" xfId="0" applyFont="1" applyBorder="1" applyAlignment="1">
      <alignment horizontal="left" vertical="center"/>
    </xf>
    <xf numFmtId="0" fontId="7" fillId="0" borderId="7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1" xfId="0" applyFont="1" applyFill="1" applyBorder="1" applyAlignment="1">
      <alignment horizontal="center" vertical="center"/>
    </xf>
    <xf numFmtId="0" fontId="41" fillId="35" borderId="71" xfId="0" applyFont="1" applyFill="1" applyBorder="1" applyAlignment="1">
      <alignment horizontal="center" vertical="center"/>
    </xf>
    <xf numFmtId="0" fontId="43" fillId="0" borderId="71" xfId="0" applyFont="1" applyFill="1" applyBorder="1" applyAlignment="1">
      <alignment horizontal="center" vertical="center"/>
    </xf>
    <xf numFmtId="0" fontId="7" fillId="3" borderId="71" xfId="0" applyFont="1" applyFill="1" applyBorder="1" applyAlignment="1">
      <alignment horizontal="center" vertical="center"/>
    </xf>
    <xf numFmtId="0" fontId="7" fillId="3" borderId="74" xfId="0" applyFont="1" applyFill="1" applyBorder="1" applyAlignment="1">
      <alignment horizontal="center" vertical="center"/>
    </xf>
    <xf numFmtId="164" fontId="7" fillId="0" borderId="71" xfId="0" applyNumberFormat="1" applyFont="1" applyBorder="1" applyAlignment="1">
      <alignment horizontal="center" vertical="center"/>
    </xf>
    <xf numFmtId="10" fontId="7" fillId="0" borderId="71" xfId="1" applyNumberFormat="1" applyFont="1" applyFill="1" applyBorder="1" applyAlignment="1">
      <alignment horizontal="center" vertical="center"/>
    </xf>
    <xf numFmtId="164" fontId="7" fillId="0" borderId="75" xfId="0" applyNumberFormat="1" applyFont="1" applyBorder="1" applyAlignment="1">
      <alignment horizontal="center" vertical="center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C35" sqref="C35"/>
    </sheetView>
  </sheetViews>
  <sheetFormatPr baseColWidth="10" defaultColWidth="11.42578125" defaultRowHeight="15"/>
  <cols>
    <col min="1" max="1" width="11.42578125" style="90"/>
    <col min="2" max="4" width="68" style="90" customWidth="1"/>
    <col min="5" max="16384" width="11.42578125" style="90"/>
  </cols>
  <sheetData>
    <row r="1" spans="1:5" ht="33.75" thickBot="1">
      <c r="D1" s="3"/>
    </row>
    <row r="2" spans="1:5" ht="19.5" thickBot="1">
      <c r="B2" s="17"/>
      <c r="C2" s="18"/>
      <c r="D2" s="19"/>
    </row>
    <row r="3" spans="1:5" ht="15.75" thickBot="1"/>
    <row r="4" spans="1:5" ht="15.75">
      <c r="B4" s="98"/>
      <c r="C4" s="20"/>
      <c r="D4" s="21"/>
    </row>
    <row r="5" spans="1:5" ht="15.75">
      <c r="B5" s="99"/>
      <c r="D5" s="22"/>
    </row>
    <row r="6" spans="1:5" ht="15.75">
      <c r="B6" s="99"/>
      <c r="D6" s="22"/>
    </row>
    <row r="7" spans="1:5" ht="33">
      <c r="A7" s="4"/>
      <c r="B7" s="99"/>
      <c r="C7" s="100"/>
      <c r="D7" s="22"/>
      <c r="E7" s="2"/>
    </row>
    <row r="8" spans="1:5" ht="106.5" customHeight="1">
      <c r="B8" s="99"/>
      <c r="C8" s="101"/>
      <c r="D8" s="22"/>
    </row>
    <row r="9" spans="1:5" ht="150" customHeight="1">
      <c r="B9" s="114" t="s">
        <v>33</v>
      </c>
      <c r="C9" s="115"/>
      <c r="D9" s="116"/>
    </row>
    <row r="10" spans="1:5" ht="50.25" customHeight="1">
      <c r="B10" s="111" t="s">
        <v>28</v>
      </c>
      <c r="C10" s="112"/>
      <c r="D10" s="113"/>
    </row>
    <row r="11" spans="1:5" ht="15.75">
      <c r="B11" s="99"/>
      <c r="D11" s="22"/>
    </row>
    <row r="12" spans="1:5" s="25" customFormat="1" ht="36" customHeight="1">
      <c r="B12" s="111" t="s">
        <v>27</v>
      </c>
      <c r="C12" s="112"/>
      <c r="D12" s="113"/>
    </row>
    <row r="13" spans="1:5" ht="36.75">
      <c r="B13" s="111" t="s">
        <v>34</v>
      </c>
      <c r="C13" s="112"/>
      <c r="D13" s="113"/>
    </row>
    <row r="14" spans="1:5" s="1" customFormat="1" ht="39.75" customHeight="1" thickBot="1">
      <c r="B14" s="102"/>
      <c r="C14" s="23"/>
      <c r="D14" s="24"/>
    </row>
    <row r="15" spans="1:5" ht="15.75" thickBot="1"/>
    <row r="16" spans="1:5" ht="19.5" thickBot="1">
      <c r="B16" s="17"/>
      <c r="C16" s="18"/>
      <c r="D16" s="19"/>
    </row>
    <row r="17" spans="3:3" ht="30.75">
      <c r="C17" s="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1"/>
  <sheetViews>
    <sheetView showGridLines="0" showZeros="0" zoomScale="70" zoomScaleNormal="70" workbookViewId="0">
      <selection activeCell="B16" sqref="B16"/>
    </sheetView>
  </sheetViews>
  <sheetFormatPr baseColWidth="10" defaultColWidth="11.42578125" defaultRowHeight="15"/>
  <cols>
    <col min="1" max="1" width="2.5703125" style="73" customWidth="1"/>
    <col min="2" max="2" width="69.5703125" style="33" customWidth="1"/>
    <col min="3" max="3" width="32" style="31" customWidth="1"/>
    <col min="4" max="4" width="2.28515625" style="73" customWidth="1"/>
    <col min="5" max="5" width="11.42578125" style="15"/>
    <col min="6" max="6" width="15.7109375" style="15" bestFit="1" customWidth="1"/>
    <col min="7" max="16384" width="11.42578125" style="15"/>
  </cols>
  <sheetData>
    <row r="1" spans="1:4" ht="15.75" thickBot="1"/>
    <row r="2" spans="1:4" ht="16.5">
      <c r="B2" s="145" t="s">
        <v>33</v>
      </c>
    </row>
    <row r="3" spans="1:4" ht="16.5">
      <c r="B3" s="146" t="s">
        <v>46</v>
      </c>
    </row>
    <row r="4" spans="1:4" ht="16.5">
      <c r="B4" s="146" t="s">
        <v>27</v>
      </c>
    </row>
    <row r="5" spans="1:4" ht="16.5">
      <c r="A5" s="90"/>
      <c r="B5" s="146" t="s">
        <v>47</v>
      </c>
      <c r="D5" s="90"/>
    </row>
    <row r="6" spans="1:4" ht="20.25" thickBot="1">
      <c r="B6" s="147" t="s">
        <v>25</v>
      </c>
    </row>
    <row r="7" spans="1:4" ht="15.75" thickBot="1"/>
    <row r="8" spans="1:4" ht="15.75" customHeight="1">
      <c r="B8" s="117" t="s">
        <v>23</v>
      </c>
      <c r="C8" s="140" t="s">
        <v>24</v>
      </c>
      <c r="D8" s="90"/>
    </row>
    <row r="9" spans="1:4" ht="15" customHeight="1">
      <c r="B9" s="118"/>
      <c r="C9" s="141"/>
      <c r="D9" s="90"/>
    </row>
    <row r="10" spans="1:4" ht="15.75" customHeight="1" thickBot="1">
      <c r="B10" s="119"/>
      <c r="C10" s="142"/>
      <c r="D10" s="90"/>
    </row>
    <row r="11" spans="1:4" s="16" customFormat="1" ht="32.25" customHeight="1" thickBot="1">
      <c r="A11" s="58"/>
      <c r="B11" s="143" t="s">
        <v>19</v>
      </c>
      <c r="C11" s="144">
        <v>4400.0319000000009</v>
      </c>
      <c r="D11" s="90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S19"/>
  <sheetViews>
    <sheetView showGridLines="0" showZeros="0" zoomScale="70" zoomScaleNormal="70" workbookViewId="0">
      <selection activeCell="J22" sqref="J22"/>
    </sheetView>
  </sheetViews>
  <sheetFormatPr baseColWidth="10" defaultColWidth="11.42578125" defaultRowHeight="15"/>
  <cols>
    <col min="1" max="1" width="2.5703125" style="43" customWidth="1"/>
    <col min="2" max="2" width="19" style="33" customWidth="1"/>
    <col min="3" max="3" width="16.5703125" style="33" customWidth="1"/>
    <col min="4" max="4" width="17.42578125" style="31" customWidth="1"/>
    <col min="5" max="5" width="16.5703125" style="43" customWidth="1"/>
    <col min="6" max="6" width="8.28515625" style="90" customWidth="1"/>
    <col min="7" max="7" width="2.7109375" style="90" customWidth="1"/>
    <col min="8" max="8" width="6.42578125" style="90" bestFit="1" customWidth="1"/>
    <col min="9" max="10" width="4.28515625" style="43" customWidth="1"/>
    <col min="11" max="13" width="4.28515625" style="90" customWidth="1"/>
    <col min="14" max="14" width="4.5703125" style="90" customWidth="1"/>
    <col min="15" max="15" width="4.28515625" style="90" customWidth="1"/>
    <col min="16" max="16" width="16.7109375" style="43" customWidth="1"/>
    <col min="17" max="17" width="10.28515625" style="43" customWidth="1"/>
    <col min="18" max="18" width="20.28515625" style="43" bestFit="1" customWidth="1"/>
    <col min="19" max="19" width="3.7109375" style="43" customWidth="1"/>
    <col min="20" max="16384" width="11.42578125" style="15"/>
  </cols>
  <sheetData>
    <row r="1" spans="1:19" ht="15.75" thickBot="1"/>
    <row r="2" spans="1:19" ht="19.5">
      <c r="B2" s="60" t="s">
        <v>33</v>
      </c>
      <c r="C2" s="50"/>
      <c r="D2" s="70"/>
      <c r="E2" s="83"/>
      <c r="F2" s="83"/>
      <c r="G2" s="83"/>
      <c r="H2" s="78"/>
    </row>
    <row r="3" spans="1:19" ht="19.5">
      <c r="B3" s="56" t="s">
        <v>46</v>
      </c>
      <c r="C3" s="51"/>
      <c r="D3" s="71"/>
      <c r="E3" s="84"/>
      <c r="F3" s="84"/>
      <c r="G3" s="84"/>
      <c r="H3" s="79"/>
    </row>
    <row r="4" spans="1:19" ht="19.5">
      <c r="B4" s="56" t="s">
        <v>27</v>
      </c>
      <c r="C4" s="51"/>
      <c r="D4" s="71"/>
      <c r="E4" s="84"/>
      <c r="F4" s="84"/>
      <c r="G4" s="84"/>
      <c r="H4" s="79"/>
    </row>
    <row r="5" spans="1:19" ht="19.5">
      <c r="A5" s="90"/>
      <c r="B5" s="56" t="s">
        <v>34</v>
      </c>
      <c r="C5" s="51"/>
      <c r="D5" s="84"/>
      <c r="E5" s="84"/>
      <c r="F5" s="84"/>
      <c r="G5" s="84"/>
      <c r="H5" s="79"/>
      <c r="I5" s="90"/>
      <c r="J5" s="90"/>
      <c r="P5" s="90"/>
      <c r="Q5" s="90"/>
      <c r="R5" s="90"/>
      <c r="S5" s="90"/>
    </row>
    <row r="6" spans="1:19" ht="20.25" thickBot="1">
      <c r="B6" s="52" t="s">
        <v>14</v>
      </c>
      <c r="C6" s="49"/>
      <c r="D6" s="72"/>
      <c r="E6" s="85"/>
      <c r="F6" s="85"/>
      <c r="G6" s="85"/>
      <c r="H6" s="75"/>
      <c r="P6" s="13"/>
    </row>
    <row r="7" spans="1:19" ht="15.75" thickBot="1"/>
    <row r="8" spans="1:19" ht="15.75" customHeight="1">
      <c r="B8" s="117" t="s">
        <v>15</v>
      </c>
      <c r="C8" s="126" t="s">
        <v>17</v>
      </c>
      <c r="D8" s="126" t="s">
        <v>16</v>
      </c>
      <c r="E8" s="126" t="s">
        <v>0</v>
      </c>
      <c r="F8" s="120" t="s">
        <v>31</v>
      </c>
      <c r="G8" s="106"/>
      <c r="H8" s="135" t="s">
        <v>32</v>
      </c>
      <c r="I8" s="123" t="s">
        <v>38</v>
      </c>
      <c r="J8" s="124"/>
      <c r="K8" s="124"/>
      <c r="L8" s="124"/>
      <c r="M8" s="124"/>
      <c r="N8" s="124"/>
      <c r="O8" s="125"/>
      <c r="P8" s="132" t="s">
        <v>1</v>
      </c>
      <c r="Q8" s="132" t="s">
        <v>2</v>
      </c>
      <c r="R8" s="129" t="s">
        <v>3</v>
      </c>
    </row>
    <row r="9" spans="1:19" ht="15" customHeight="1">
      <c r="B9" s="118"/>
      <c r="C9" s="127"/>
      <c r="D9" s="127"/>
      <c r="E9" s="127"/>
      <c r="F9" s="121"/>
      <c r="G9" s="109" t="s">
        <v>30</v>
      </c>
      <c r="H9" s="136"/>
      <c r="I9" s="95" t="s">
        <v>39</v>
      </c>
      <c r="J9" s="29" t="s">
        <v>40</v>
      </c>
      <c r="K9" s="29" t="s">
        <v>41</v>
      </c>
      <c r="L9" s="29" t="s">
        <v>42</v>
      </c>
      <c r="M9" s="29" t="s">
        <v>43</v>
      </c>
      <c r="N9" s="29" t="s">
        <v>44</v>
      </c>
      <c r="O9" s="92" t="s">
        <v>45</v>
      </c>
      <c r="P9" s="133"/>
      <c r="Q9" s="133"/>
      <c r="R9" s="130"/>
    </row>
    <row r="10" spans="1:19" ht="15.75" customHeight="1" thickBot="1">
      <c r="B10" s="119"/>
      <c r="C10" s="128"/>
      <c r="D10" s="128"/>
      <c r="E10" s="128"/>
      <c r="F10" s="122"/>
      <c r="G10" s="107"/>
      <c r="H10" s="137"/>
      <c r="I10" s="96">
        <v>20</v>
      </c>
      <c r="J10" s="87">
        <v>21</v>
      </c>
      <c r="K10" s="87">
        <v>22</v>
      </c>
      <c r="L10" s="87">
        <v>23</v>
      </c>
      <c r="M10" s="87">
        <v>24</v>
      </c>
      <c r="N10" s="87">
        <v>25</v>
      </c>
      <c r="O10" s="87">
        <v>26</v>
      </c>
      <c r="P10" s="134"/>
      <c r="Q10" s="134"/>
      <c r="R10" s="131"/>
    </row>
    <row r="11" spans="1:19" s="16" customFormat="1" ht="35.25" customHeight="1">
      <c r="A11" s="44"/>
      <c r="B11" s="30" t="s">
        <v>35</v>
      </c>
      <c r="C11" s="48" t="s">
        <v>13</v>
      </c>
      <c r="D11" s="105" t="s">
        <v>36</v>
      </c>
      <c r="E11" s="26" t="s">
        <v>29</v>
      </c>
      <c r="F11" s="94">
        <v>2</v>
      </c>
      <c r="G11" s="103" t="s">
        <v>30</v>
      </c>
      <c r="H11" s="104">
        <v>3</v>
      </c>
      <c r="I11" s="97"/>
      <c r="J11" s="91"/>
      <c r="K11" s="110">
        <v>1</v>
      </c>
      <c r="L11" s="91"/>
      <c r="M11" s="108"/>
      <c r="N11" s="27"/>
      <c r="O11" s="93"/>
      <c r="P11" s="28">
        <v>8358</v>
      </c>
      <c r="Q11" s="88">
        <v>0.8</v>
      </c>
      <c r="R11" s="148">
        <v>1671.5999999999995</v>
      </c>
      <c r="S11" s="43"/>
    </row>
    <row r="12" spans="1:19" s="16" customFormat="1" ht="35.25" customHeight="1" thickBot="1">
      <c r="A12" s="58"/>
      <c r="B12" s="149" t="s">
        <v>37</v>
      </c>
      <c r="C12" s="150" t="s">
        <v>13</v>
      </c>
      <c r="D12" s="151" t="s">
        <v>36</v>
      </c>
      <c r="E12" s="152" t="s">
        <v>29</v>
      </c>
      <c r="F12" s="153">
        <v>2</v>
      </c>
      <c r="G12" s="154" t="s">
        <v>30</v>
      </c>
      <c r="H12" s="155">
        <v>3</v>
      </c>
      <c r="I12" s="156"/>
      <c r="J12" s="157"/>
      <c r="K12" s="158">
        <v>1</v>
      </c>
      <c r="L12" s="157"/>
      <c r="M12" s="159"/>
      <c r="N12" s="160"/>
      <c r="O12" s="161"/>
      <c r="P12" s="162">
        <v>11490</v>
      </c>
      <c r="Q12" s="163">
        <v>0.82899999999999996</v>
      </c>
      <c r="R12" s="164">
        <v>1964.7900000000009</v>
      </c>
      <c r="S12" s="90"/>
    </row>
    <row r="13" spans="1:19" s="16" customFormat="1" ht="15.75" thickBot="1">
      <c r="A13" s="44"/>
      <c r="B13" s="34"/>
      <c r="C13" s="34"/>
      <c r="D13" s="45"/>
      <c r="E13" s="45"/>
      <c r="F13" s="59"/>
      <c r="G13" s="59"/>
      <c r="H13" s="59"/>
      <c r="I13" s="45"/>
      <c r="J13" s="14"/>
      <c r="K13" s="59"/>
      <c r="L13" s="59"/>
      <c r="M13" s="59"/>
      <c r="N13" s="59"/>
      <c r="O13" s="59"/>
      <c r="P13" s="32"/>
      <c r="Q13" s="32"/>
      <c r="R13" s="46"/>
      <c r="S13" s="43"/>
    </row>
    <row r="14" spans="1:19" ht="16.5">
      <c r="N14" s="12"/>
      <c r="P14" s="42" t="s">
        <v>4</v>
      </c>
      <c r="Q14" s="38"/>
      <c r="R14" s="36">
        <v>3636.3900000000003</v>
      </c>
    </row>
    <row r="15" spans="1:19" ht="16.5">
      <c r="P15" s="41" t="s">
        <v>5</v>
      </c>
      <c r="Q15" s="39">
        <v>0.21</v>
      </c>
      <c r="R15" s="40">
        <v>763.64190000000008</v>
      </c>
    </row>
    <row r="16" spans="1:19" s="43" customFormat="1" ht="17.25" thickBot="1">
      <c r="F16" s="90"/>
      <c r="G16" s="90"/>
      <c r="H16" s="90"/>
      <c r="K16" s="90"/>
      <c r="L16" s="90"/>
      <c r="M16" s="90"/>
      <c r="N16" s="90"/>
      <c r="O16" s="90"/>
      <c r="P16" s="37" t="s">
        <v>26</v>
      </c>
      <c r="Q16" s="35"/>
      <c r="R16" s="47">
        <v>4400.0319</v>
      </c>
    </row>
    <row r="19" spans="5:18">
      <c r="E19" s="73"/>
      <c r="R19" s="89"/>
    </row>
  </sheetData>
  <mergeCells count="10">
    <mergeCell ref="B8:B10"/>
    <mergeCell ref="E8:E10"/>
    <mergeCell ref="D8:D10"/>
    <mergeCell ref="R8:R10"/>
    <mergeCell ref="C8:C10"/>
    <mergeCell ref="P8:P10"/>
    <mergeCell ref="Q8:Q10"/>
    <mergeCell ref="F8:F10"/>
    <mergeCell ref="H8:H10"/>
    <mergeCell ref="I8:O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73" customFormat="1"/>
    <row r="2" spans="1:50" s="73" customFormat="1" ht="15.75" thickBot="1"/>
    <row r="3" spans="1:50" s="15" customFormat="1" ht="21.75">
      <c r="A3" s="68"/>
      <c r="B3" s="57" t="str">
        <f>+PORTADA!B9</f>
        <v>Consejería de Transportes e Infraestructuras</v>
      </c>
      <c r="C3" s="83"/>
      <c r="D3" s="77"/>
      <c r="E3" s="77"/>
      <c r="F3" s="78"/>
      <c r="G3" s="73"/>
      <c r="H3" s="73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</row>
    <row r="4" spans="1:50" s="15" customFormat="1" ht="21.75">
      <c r="A4" s="68"/>
      <c r="B4" s="62" t="str">
        <f>+PORTADA!B10</f>
        <v>Anuncios Oficiales (Comunidad de Madrid)</v>
      </c>
      <c r="C4" s="84"/>
      <c r="D4" s="76"/>
      <c r="E4" s="76"/>
      <c r="F4" s="79"/>
      <c r="G4" s="73"/>
      <c r="H4" s="73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</row>
    <row r="5" spans="1:50" s="15" customFormat="1" ht="21.75">
      <c r="A5" s="68"/>
      <c r="B5" s="62" t="str">
        <f>+PORTADA!B12</f>
        <v>Lote 1 - Medios offline</v>
      </c>
      <c r="C5" s="84"/>
      <c r="D5" s="76"/>
      <c r="E5" s="76"/>
      <c r="F5" s="79"/>
      <c r="G5" s="73"/>
      <c r="H5" s="73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</row>
    <row r="6" spans="1:50" s="15" customFormat="1" ht="21.75">
      <c r="A6" s="68"/>
      <c r="B6" s="62" t="e">
        <f>+PORTADA!#REF!</f>
        <v>#REF!</v>
      </c>
      <c r="C6" s="86"/>
      <c r="D6" s="80"/>
      <c r="E6" s="80"/>
      <c r="F6" s="81"/>
      <c r="G6" s="73"/>
      <c r="H6" s="73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13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</row>
    <row r="7" spans="1:50" s="15" customFormat="1" ht="22.5" thickBot="1">
      <c r="A7" s="68"/>
      <c r="B7" s="82" t="s">
        <v>18</v>
      </c>
      <c r="C7" s="85"/>
      <c r="D7" s="74"/>
      <c r="E7" s="74"/>
      <c r="F7" s="75"/>
      <c r="G7" s="73"/>
      <c r="H7" s="73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13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</row>
    <row r="8" spans="1:50">
      <c r="B8" s="10"/>
      <c r="C8" s="6"/>
      <c r="D8" s="6"/>
      <c r="E8" s="6"/>
      <c r="F8" s="6"/>
    </row>
    <row r="9" spans="1:50" s="73" customFormat="1">
      <c r="B9" s="10"/>
    </row>
    <row r="10" spans="1:50" s="73" customFormat="1" ht="15.75" thickBot="1">
      <c r="B10" s="10"/>
    </row>
    <row r="11" spans="1:50">
      <c r="B11" s="10"/>
      <c r="C11" s="6"/>
      <c r="D11" s="138" t="s">
        <v>19</v>
      </c>
      <c r="E11" s="73"/>
      <c r="F11" s="138" t="s">
        <v>6</v>
      </c>
      <c r="G11" s="73"/>
      <c r="H11" s="138" t="s">
        <v>20</v>
      </c>
      <c r="I11" s="73"/>
      <c r="J11" s="73"/>
    </row>
    <row r="12" spans="1:50" ht="15.75" thickBot="1">
      <c r="B12" s="6"/>
      <c r="C12" s="6"/>
      <c r="D12" s="139"/>
      <c r="E12" s="73"/>
      <c r="F12" s="139"/>
      <c r="G12" s="73"/>
      <c r="H12" s="139"/>
      <c r="I12" s="73"/>
      <c r="J12" s="73"/>
    </row>
    <row r="13" spans="1:50" ht="18.75" thickBot="1">
      <c r="B13" s="8"/>
      <c r="C13" s="8"/>
      <c r="D13" s="8"/>
      <c r="E13" s="8"/>
      <c r="F13" s="8"/>
      <c r="J13" s="73"/>
    </row>
    <row r="14" spans="1:50" s="6" customFormat="1" ht="18">
      <c r="B14" s="53" t="s">
        <v>7</v>
      </c>
      <c r="C14" s="7"/>
      <c r="D14" s="64"/>
      <c r="E14" s="11"/>
      <c r="F14" s="64"/>
      <c r="H14" s="64"/>
      <c r="J14" s="73"/>
    </row>
    <row r="15" spans="1:50" s="6" customFormat="1" ht="18">
      <c r="B15" s="65" t="s">
        <v>8</v>
      </c>
      <c r="C15" s="9"/>
      <c r="D15" s="61">
        <f>+D19*D14%</f>
        <v>0</v>
      </c>
      <c r="E15" s="8"/>
      <c r="F15" s="61">
        <f>+F19*F14%</f>
        <v>0</v>
      </c>
      <c r="H15" s="61">
        <f>+H19*H14%</f>
        <v>0</v>
      </c>
      <c r="J15" s="73"/>
    </row>
    <row r="16" spans="1:50" s="6" customFormat="1" ht="18">
      <c r="B16" s="65" t="s">
        <v>9</v>
      </c>
      <c r="C16" s="7"/>
      <c r="D16" s="55" t="e">
        <f>+D17/D14</f>
        <v>#DIV/0!</v>
      </c>
      <c r="E16" s="8"/>
      <c r="F16" s="55" t="e">
        <f>+F17/F14</f>
        <v>#DIV/0!</v>
      </c>
      <c r="H16" s="55" t="e">
        <f>+H17/H14</f>
        <v>#DIV/0!</v>
      </c>
      <c r="J16" s="73"/>
    </row>
    <row r="17" spans="2:10" s="6" customFormat="1" ht="18">
      <c r="B17" s="67" t="s">
        <v>10</v>
      </c>
      <c r="C17" s="7"/>
      <c r="D17" s="54"/>
      <c r="E17" s="11"/>
      <c r="F17" s="54"/>
      <c r="H17" s="54"/>
      <c r="J17" s="73"/>
    </row>
    <row r="18" spans="2:10" s="6" customFormat="1" ht="18">
      <c r="B18" s="67" t="s">
        <v>11</v>
      </c>
      <c r="C18" s="9"/>
      <c r="D18" s="61">
        <f>+D19*D17%</f>
        <v>0</v>
      </c>
      <c r="E18" s="8"/>
      <c r="F18" s="61">
        <f>+F19*F17%</f>
        <v>0</v>
      </c>
      <c r="H18" s="61">
        <f>+H19*H17%</f>
        <v>0</v>
      </c>
      <c r="J18" s="73"/>
    </row>
    <row r="19" spans="2:10" s="6" customFormat="1" ht="15.75" thickBot="1">
      <c r="B19" s="66" t="s">
        <v>12</v>
      </c>
      <c r="C19" s="9"/>
      <c r="D19" s="63"/>
      <c r="E19" s="8"/>
      <c r="F19" s="63"/>
      <c r="H19" s="63"/>
      <c r="J19" s="73"/>
    </row>
    <row r="20" spans="2:10">
      <c r="J20" s="73"/>
    </row>
    <row r="21" spans="2:10">
      <c r="B21" s="69"/>
    </row>
    <row r="22" spans="2:10">
      <c r="B22" s="69" t="s">
        <v>21</v>
      </c>
    </row>
    <row r="23" spans="2:10">
      <c r="B23" s="69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2022-07-12T11:58:17Z</dcterms:modified>
</cp:coreProperties>
</file>